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5-24 ZŠ MÁNESOVA - ODBORNÉ UČEBNY/2. ETAPA/učebna 108/"/>
    </mc:Choice>
  </mc:AlternateContent>
  <xr:revisionPtr revIDLastSave="559" documentId="8_{7ADE807D-FF64-46BC-9241-A404F4FB907E}" xr6:coauthVersionLast="47" xr6:coauthVersionMax="47" xr10:uidLastSave="{7FB4CA90-16B2-4AA8-8D42-E84C8CD650B9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1" l="1"/>
  <c r="E37" i="1"/>
  <c r="G32" i="1" l="1"/>
  <c r="E32" i="1"/>
  <c r="G27" i="1"/>
  <c r="E27" i="1"/>
  <c r="G36" i="1"/>
  <c r="G7" i="1" l="1"/>
  <c r="E7" i="1"/>
  <c r="G33" i="1" l="1"/>
  <c r="E33" i="1"/>
  <c r="G31" i="1"/>
  <c r="E31" i="1"/>
  <c r="G30" i="1"/>
  <c r="E30" i="1"/>
  <c r="G8" i="1"/>
  <c r="E8" i="1"/>
  <c r="G11" i="1"/>
  <c r="E11" i="1"/>
  <c r="G20" i="1"/>
  <c r="E20" i="1"/>
  <c r="G26" i="1"/>
  <c r="E26" i="1"/>
  <c r="G15" i="1"/>
  <c r="E15" i="1"/>
  <c r="E12" i="1"/>
  <c r="G12" i="1"/>
  <c r="G21" i="1"/>
  <c r="G24" i="1"/>
  <c r="G25" i="1"/>
  <c r="G40" i="1"/>
  <c r="G41" i="1"/>
  <c r="G42" i="1"/>
  <c r="E21" i="1" l="1"/>
  <c r="G17" i="1" l="1"/>
  <c r="E17" i="1"/>
  <c r="E25" i="1"/>
  <c r="E24" i="1"/>
  <c r="G6" i="1" l="1"/>
  <c r="G13" i="1"/>
  <c r="G14" i="1"/>
  <c r="G16" i="1"/>
  <c r="E6" i="1"/>
  <c r="E13" i="1"/>
  <c r="E14" i="1"/>
  <c r="E16" i="1"/>
  <c r="G43" i="1" l="1"/>
  <c r="G44" i="1" s="1"/>
  <c r="E43" i="1"/>
  <c r="E44" i="1" s="1"/>
</calcChain>
</file>

<file path=xl/sharedStrings.xml><?xml version="1.0" encoding="utf-8"?>
<sst xmlns="http://schemas.openxmlformats.org/spreadsheetml/2006/main" count="127" uniqueCount="76">
  <si>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</si>
  <si>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</si>
  <si>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</si>
  <si>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</si>
  <si>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</si>
  <si>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</si>
  <si>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</si>
  <si>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</si>
  <si>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</si>
  <si>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</si>
  <si>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</si>
  <si>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</si>
  <si>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</si>
  <si>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</si>
  <si>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</si>
  <si>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</si>
  <si>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</si>
  <si>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Drobný materiál</t>
  </si>
  <si>
    <t>Kabely</t>
  </si>
  <si>
    <t>125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</si>
  <si>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</si>
  <si>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</si>
  <si>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</si>
  <si>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</si>
  <si>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</si>
  <si>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</si>
  <si>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</si>
  <si>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</si>
  <si>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</si>
  <si>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</si>
  <si>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2000</t>
  </si>
  <si>
    <t>-</t>
  </si>
  <si>
    <t>58</t>
  </si>
  <si>
    <t>1200</t>
  </si>
  <si>
    <t>1000</t>
  </si>
  <si>
    <t>500</t>
  </si>
  <si>
    <t>12,8</t>
  </si>
  <si>
    <t>21,8</t>
  </si>
  <si>
    <t>KABEL SXKD-5E-UTP-PE VENKOVNI 305M CERNY</t>
  </si>
  <si>
    <t>10,5</t>
  </si>
  <si>
    <t>Krabice KP68/D KA</t>
  </si>
  <si>
    <t>Svítidla</t>
  </si>
  <si>
    <t>Zás. jednonásobná, s clonkami, bílá/bílá, bezšroubová</t>
  </si>
  <si>
    <t>Rámeček jednonásobný, bílá/bílá</t>
  </si>
  <si>
    <t>Rámeček trojnásobný, pro vodor. i svislou montáž, bílá/bílá</t>
  </si>
  <si>
    <t>Přístroj přepínače střídavého, řazení 6, 6So, bezšroubový</t>
  </si>
  <si>
    <t>25</t>
  </si>
  <si>
    <t>65</t>
  </si>
  <si>
    <t>Kryt jednoduchý, bílá/bílá</t>
  </si>
  <si>
    <t>1800</t>
  </si>
  <si>
    <t>Kryt spínače žaluziového, dělený s potiskem, bílá/bílá</t>
  </si>
  <si>
    <t>Drobný materiál (hmoždiny, šrouby….)</t>
  </si>
  <si>
    <t>6</t>
  </si>
  <si>
    <t>7</t>
  </si>
  <si>
    <t>100</t>
  </si>
  <si>
    <t>Akce:ZŠ Mánesova-Učebna 108A</t>
  </si>
  <si>
    <t>Office 6060, 40W, 4000K</t>
  </si>
  <si>
    <t xml:space="preserve">Rozváděče </t>
  </si>
  <si>
    <t>KOMBICHRANIC PFL7-10/1N/B/003-A</t>
  </si>
  <si>
    <t>1640</t>
  </si>
  <si>
    <t>KOMBICHRANIC PFL7-16/1N/B/003-A</t>
  </si>
  <si>
    <t>1420</t>
  </si>
  <si>
    <t>Drobný materiál (svorkovnice, izolační pásky, šrouby…)</t>
  </si>
  <si>
    <t>1500</t>
  </si>
  <si>
    <t>Nástěnné nouzové svítidlo se symboly Shield P, 1W, IP65, 6000K, 1,5Ah, 3h doba zálohy, svítící při výpadku/trvale</t>
  </si>
  <si>
    <t>Úložný materiál</t>
  </si>
  <si>
    <t>Sekáni šlicu do hl. 50mm, š.50mm</t>
  </si>
  <si>
    <t>105</t>
  </si>
  <si>
    <t>450</t>
  </si>
  <si>
    <t>10</t>
  </si>
  <si>
    <t>CYA6 ZŽ</t>
  </si>
  <si>
    <t>19,8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</si>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</sst>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topLeftCell="A13" zoomScale="115" zoomScaleNormal="115" workbookViewId="0">
      <selection activeCell="G43" sqref="G43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55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41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56</v>
      </c>
      <c r="B6" s="22" t="s">
        <v>6</v>
      </c>
      <c r="C6" s="22">
        <v>9</v>
      </c>
      <c r="D6" s="22">
        <v>1100</v>
      </c>
      <c r="E6" s="22">
        <f t="shared" ref="E6:E16" si="0">D6*C6</f>
        <v>9900</v>
      </c>
      <c r="F6" s="24">
        <v>300</v>
      </c>
      <c r="G6" s="22">
        <f t="shared" ref="G6:G20" si="1">F6*C6</f>
        <v>2700</v>
      </c>
      <c r="H6" s="9"/>
    </row>
    <row r="7" spans="1:8" ht="34.5" x14ac:dyDescent="0.25">
      <c r="A7" s="11" t="s">
        <v>64</v>
      </c>
      <c r="B7" s="22" t="s">
        <v>6</v>
      </c>
      <c r="C7" s="22">
        <v>1</v>
      </c>
      <c r="D7" s="22">
        <v>1082</v>
      </c>
      <c r="E7" s="22">
        <f t="shared" si="0"/>
        <v>1082</v>
      </c>
      <c r="F7" s="24">
        <v>300</v>
      </c>
      <c r="G7" s="22">
        <f t="shared" si="1"/>
        <v>300</v>
      </c>
      <c r="H7" s="9"/>
    </row>
    <row r="8" spans="1:8" x14ac:dyDescent="0.25">
      <c r="A8" s="11" t="s">
        <v>51</v>
      </c>
      <c r="B8" s="22" t="s">
        <v>12</v>
      </c>
      <c r="C8" s="22">
        <v>1</v>
      </c>
      <c r="D8" s="22">
        <v>1000</v>
      </c>
      <c r="E8" s="22">
        <f t="shared" si="0"/>
        <v>1000</v>
      </c>
      <c r="F8" s="24">
        <v>500</v>
      </c>
      <c r="G8" s="22">
        <f t="shared" si="1"/>
        <v>500</v>
      </c>
      <c r="H8" s="9"/>
    </row>
    <row r="9" spans="1:8" x14ac:dyDescent="0.25">
      <c r="A9" s="11"/>
      <c r="B9" s="10"/>
      <c r="C9" s="22"/>
      <c r="D9" s="22"/>
      <c r="E9" s="22"/>
      <c r="F9" s="25"/>
      <c r="G9" s="22"/>
      <c r="H9" s="9"/>
    </row>
    <row r="10" spans="1:8" x14ac:dyDescent="0.25">
      <c r="A10" s="16" t="s">
        <v>14</v>
      </c>
      <c r="B10" s="10"/>
      <c r="C10" s="22"/>
      <c r="D10" s="24"/>
      <c r="E10" s="22"/>
      <c r="F10" s="24"/>
      <c r="G10" s="22"/>
      <c r="H10" s="9"/>
    </row>
    <row r="11" spans="1:8" ht="23.25" x14ac:dyDescent="0.25">
      <c r="A11" s="11" t="s">
        <v>45</v>
      </c>
      <c r="B11" s="10" t="s">
        <v>6</v>
      </c>
      <c r="C11" s="22">
        <v>6</v>
      </c>
      <c r="D11" s="24">
        <v>98.6</v>
      </c>
      <c r="E11" s="22">
        <f t="shared" si="0"/>
        <v>591.59999999999991</v>
      </c>
      <c r="F11" s="24">
        <v>90</v>
      </c>
      <c r="G11" s="22">
        <f t="shared" si="1"/>
        <v>540</v>
      </c>
      <c r="H11" s="9"/>
    </row>
    <row r="12" spans="1:8" ht="23.25" x14ac:dyDescent="0.25">
      <c r="A12" s="11" t="s">
        <v>42</v>
      </c>
      <c r="B12" s="10" t="s">
        <v>6</v>
      </c>
      <c r="C12" s="10" t="s">
        <v>15</v>
      </c>
      <c r="D12" s="10">
        <v>121.6</v>
      </c>
      <c r="E12" s="22">
        <f t="shared" si="0"/>
        <v>121.6</v>
      </c>
      <c r="F12" s="10">
        <v>110</v>
      </c>
      <c r="G12" s="22">
        <f t="shared" si="1"/>
        <v>110</v>
      </c>
      <c r="H12" s="9"/>
    </row>
    <row r="13" spans="1:8" x14ac:dyDescent="0.25">
      <c r="A13" s="11" t="s">
        <v>43</v>
      </c>
      <c r="B13" s="10" t="s">
        <v>6</v>
      </c>
      <c r="C13" s="10" t="s">
        <v>15</v>
      </c>
      <c r="D13" s="10">
        <v>35.6</v>
      </c>
      <c r="E13" s="10">
        <f t="shared" si="0"/>
        <v>35.6</v>
      </c>
      <c r="F13" s="10" t="s">
        <v>46</v>
      </c>
      <c r="G13" s="22">
        <f t="shared" si="1"/>
        <v>25</v>
      </c>
    </row>
    <row r="14" spans="1:8" ht="23.25" x14ac:dyDescent="0.25">
      <c r="A14" s="11" t="s">
        <v>44</v>
      </c>
      <c r="B14" s="10" t="s">
        <v>6</v>
      </c>
      <c r="C14" s="10" t="s">
        <v>15</v>
      </c>
      <c r="D14" s="10" t="s">
        <v>19</v>
      </c>
      <c r="E14" s="10">
        <f t="shared" si="0"/>
        <v>125</v>
      </c>
      <c r="F14" s="10" t="s">
        <v>47</v>
      </c>
      <c r="G14" s="22">
        <f t="shared" si="1"/>
        <v>65</v>
      </c>
    </row>
    <row r="15" spans="1:8" x14ac:dyDescent="0.25">
      <c r="A15" s="11" t="s">
        <v>50</v>
      </c>
      <c r="B15" s="10" t="s">
        <v>6</v>
      </c>
      <c r="C15" s="10"/>
      <c r="D15" s="10" t="s">
        <v>32</v>
      </c>
      <c r="E15" s="10">
        <f t="shared" si="0"/>
        <v>0</v>
      </c>
      <c r="F15" s="10">
        <v>35</v>
      </c>
      <c r="G15" s="22">
        <f t="shared" si="1"/>
        <v>0</v>
      </c>
    </row>
    <row r="16" spans="1:8" x14ac:dyDescent="0.25">
      <c r="A16" s="11" t="s">
        <v>48</v>
      </c>
      <c r="B16" s="10" t="s">
        <v>6</v>
      </c>
      <c r="C16" s="10" t="s">
        <v>52</v>
      </c>
      <c r="D16" s="10">
        <v>46.9</v>
      </c>
      <c r="E16" s="22">
        <f t="shared" si="0"/>
        <v>281.39999999999998</v>
      </c>
      <c r="F16" s="10">
        <v>35</v>
      </c>
      <c r="G16" s="22">
        <f t="shared" si="1"/>
        <v>210</v>
      </c>
    </row>
    <row r="17" spans="1:11" x14ac:dyDescent="0.25">
      <c r="A17" s="11" t="s">
        <v>17</v>
      </c>
      <c r="B17" s="10" t="s">
        <v>12</v>
      </c>
      <c r="C17" s="10" t="s">
        <v>15</v>
      </c>
      <c r="D17" s="10" t="s">
        <v>34</v>
      </c>
      <c r="E17" s="10">
        <f>D17*C17</f>
        <v>1000</v>
      </c>
      <c r="F17" s="10" t="s">
        <v>35</v>
      </c>
      <c r="G17" s="22">
        <f t="shared" si="1"/>
        <v>500</v>
      </c>
    </row>
    <row r="18" spans="1:11" x14ac:dyDescent="0.25">
      <c r="A18" s="11"/>
      <c r="B18" s="10"/>
      <c r="C18" s="22"/>
      <c r="D18" s="10"/>
      <c r="E18" s="10"/>
      <c r="F18" s="10"/>
      <c r="G18" s="22"/>
    </row>
    <row r="19" spans="1:11" x14ac:dyDescent="0.25">
      <c r="A19" s="16" t="s">
        <v>16</v>
      </c>
      <c r="B19" s="10"/>
      <c r="C19" s="10"/>
      <c r="D19" s="10"/>
      <c r="E19" s="10"/>
      <c r="F19" s="10"/>
      <c r="G19" s="22"/>
    </row>
    <row r="20" spans="1:11" x14ac:dyDescent="0.25">
      <c r="A20" s="26" t="s">
        <v>40</v>
      </c>
      <c r="B20" s="10" t="s">
        <v>6</v>
      </c>
      <c r="C20" s="10" t="s">
        <v>53</v>
      </c>
      <c r="D20" s="10">
        <v>11.5</v>
      </c>
      <c r="E20" s="10">
        <f t="shared" ref="E20" si="2">D20*C20</f>
        <v>80.5</v>
      </c>
      <c r="F20" s="10" t="s">
        <v>22</v>
      </c>
      <c r="G20" s="22">
        <f t="shared" si="1"/>
        <v>350</v>
      </c>
    </row>
    <row r="21" spans="1:11" x14ac:dyDescent="0.25">
      <c r="A21" s="11" t="s">
        <v>20</v>
      </c>
      <c r="B21" s="10" t="s">
        <v>6</v>
      </c>
      <c r="C21" s="10" t="s">
        <v>15</v>
      </c>
      <c r="D21" s="10" t="s">
        <v>21</v>
      </c>
      <c r="E21" s="10">
        <f t="shared" ref="E21:E24" si="3">D21*C21</f>
        <v>380</v>
      </c>
      <c r="F21" s="10">
        <v>500</v>
      </c>
      <c r="G21" s="22">
        <f t="shared" ref="G21:G27" si="4">F21*C21</f>
        <v>500</v>
      </c>
    </row>
    <row r="22" spans="1:11" x14ac:dyDescent="0.25">
      <c r="A22" s="11"/>
      <c r="B22" s="10"/>
      <c r="C22" s="22"/>
      <c r="D22" s="23"/>
      <c r="E22" s="22"/>
      <c r="F22" s="10"/>
      <c r="G22" s="22"/>
      <c r="K22" s="17"/>
    </row>
    <row r="23" spans="1:11" x14ac:dyDescent="0.25">
      <c r="A23" s="16" t="s">
        <v>18</v>
      </c>
      <c r="B23" s="10"/>
      <c r="C23" s="22"/>
      <c r="D23" s="23"/>
      <c r="E23" s="22"/>
      <c r="F23" s="10"/>
      <c r="G23" s="22"/>
    </row>
    <row r="24" spans="1:11" x14ac:dyDescent="0.25">
      <c r="A24" s="11" t="s">
        <v>10</v>
      </c>
      <c r="B24" s="10" t="s">
        <v>9</v>
      </c>
      <c r="C24" s="10" t="s">
        <v>54</v>
      </c>
      <c r="D24" s="10" t="s">
        <v>36</v>
      </c>
      <c r="E24" s="10">
        <f t="shared" si="3"/>
        <v>1280</v>
      </c>
      <c r="F24" s="10" t="s">
        <v>23</v>
      </c>
      <c r="G24" s="22">
        <f t="shared" si="4"/>
        <v>3500</v>
      </c>
    </row>
    <row r="25" spans="1:11" x14ac:dyDescent="0.25">
      <c r="A25" s="11" t="s">
        <v>11</v>
      </c>
      <c r="B25" s="10" t="s">
        <v>9</v>
      </c>
      <c r="C25" s="10" t="s">
        <v>54</v>
      </c>
      <c r="D25" s="10" t="s">
        <v>37</v>
      </c>
      <c r="E25" s="10">
        <f t="shared" ref="E25:E27" si="5">D25*C25</f>
        <v>2180</v>
      </c>
      <c r="F25" s="10" t="s">
        <v>23</v>
      </c>
      <c r="G25" s="22">
        <f t="shared" si="4"/>
        <v>3500</v>
      </c>
    </row>
    <row r="26" spans="1:11" x14ac:dyDescent="0.25">
      <c r="A26" s="11" t="s">
        <v>38</v>
      </c>
      <c r="B26" s="10" t="s">
        <v>9</v>
      </c>
      <c r="C26" s="10" t="s">
        <v>22</v>
      </c>
      <c r="D26" s="10" t="s">
        <v>39</v>
      </c>
      <c r="E26" s="10">
        <f t="shared" si="5"/>
        <v>525</v>
      </c>
      <c r="F26" s="10" t="s">
        <v>23</v>
      </c>
      <c r="G26" s="22">
        <f t="shared" si="4"/>
        <v>1750</v>
      </c>
    </row>
    <row r="27" spans="1:11" x14ac:dyDescent="0.25">
      <c r="A27" s="11" t="s">
        <v>70</v>
      </c>
      <c r="B27" s="10" t="s">
        <v>9</v>
      </c>
      <c r="C27" s="10" t="s">
        <v>22</v>
      </c>
      <c r="D27" s="10" t="s">
        <v>71</v>
      </c>
      <c r="E27" s="10">
        <f t="shared" si="5"/>
        <v>990</v>
      </c>
      <c r="F27" s="10" t="s">
        <v>23</v>
      </c>
      <c r="G27" s="22">
        <f t="shared" si="4"/>
        <v>1750</v>
      </c>
    </row>
    <row r="28" spans="1:11" x14ac:dyDescent="0.25">
      <c r="A28" s="11"/>
      <c r="B28" s="10"/>
      <c r="C28" s="10"/>
      <c r="D28" s="10"/>
      <c r="E28" s="10"/>
      <c r="F28" s="10"/>
      <c r="G28" s="22"/>
    </row>
    <row r="29" spans="1:11" x14ac:dyDescent="0.25">
      <c r="A29" s="16" t="s">
        <v>57</v>
      </c>
      <c r="B29" s="10"/>
      <c r="C29" s="23"/>
      <c r="D29" s="23"/>
      <c r="E29" s="22"/>
      <c r="F29" s="10"/>
      <c r="G29" s="22"/>
    </row>
    <row r="30" spans="1:11" x14ac:dyDescent="0.25">
      <c r="A30" s="11" t="s">
        <v>58</v>
      </c>
      <c r="B30" s="10" t="s">
        <v>6</v>
      </c>
      <c r="C30" s="10" t="s">
        <v>15</v>
      </c>
      <c r="D30" s="10" t="s">
        <v>59</v>
      </c>
      <c r="E30" s="10">
        <f t="shared" ref="E30:E33" si="6">D30*C30</f>
        <v>1640</v>
      </c>
      <c r="F30" s="10" t="s">
        <v>68</v>
      </c>
      <c r="G30" s="22">
        <f t="shared" ref="G30:G33" si="7">F30*C30</f>
        <v>450</v>
      </c>
    </row>
    <row r="31" spans="1:11" x14ac:dyDescent="0.25">
      <c r="A31" s="11" t="s">
        <v>60</v>
      </c>
      <c r="B31" s="10" t="s">
        <v>6</v>
      </c>
      <c r="C31" s="10" t="s">
        <v>15</v>
      </c>
      <c r="D31" s="10" t="s">
        <v>61</v>
      </c>
      <c r="E31" s="10">
        <f t="shared" si="6"/>
        <v>1420</v>
      </c>
      <c r="F31" s="10" t="s">
        <v>68</v>
      </c>
      <c r="G31" s="22">
        <f t="shared" si="7"/>
        <v>450</v>
      </c>
    </row>
    <row r="32" spans="1:11" x14ac:dyDescent="0.25">
      <c r="A32" s="11" t="s">
        <v>72</v>
      </c>
      <c r="B32" s="10" t="s">
        <v>6</v>
      </c>
      <c r="C32" s="10" t="s">
        <v>15</v>
      </c>
      <c r="D32" s="10" t="s">
        <v>73</v>
      </c>
      <c r="E32" s="10">
        <f t="shared" si="6"/>
        <v>167</v>
      </c>
      <c r="F32" s="10" t="s">
        <v>68</v>
      </c>
      <c r="G32" s="22">
        <f t="shared" si="7"/>
        <v>450</v>
      </c>
    </row>
    <row r="33" spans="1:7" ht="23.25" x14ac:dyDescent="0.25">
      <c r="A33" s="11" t="s">
        <v>62</v>
      </c>
      <c r="B33" s="10" t="s">
        <v>12</v>
      </c>
      <c r="C33" s="10" t="s">
        <v>15</v>
      </c>
      <c r="D33" s="10" t="s">
        <v>63</v>
      </c>
      <c r="E33" s="10">
        <f t="shared" si="6"/>
        <v>1500</v>
      </c>
      <c r="F33" s="10" t="s">
        <v>34</v>
      </c>
      <c r="G33" s="22">
        <f t="shared" si="7"/>
        <v>1000</v>
      </c>
    </row>
    <row r="34" spans="1:7" x14ac:dyDescent="0.25">
      <c r="A34" s="11"/>
      <c r="B34" s="10"/>
      <c r="C34" s="10"/>
      <c r="D34" s="10"/>
      <c r="E34" s="10"/>
      <c r="F34" s="10"/>
      <c r="G34" s="22"/>
    </row>
    <row r="35" spans="1:7" x14ac:dyDescent="0.25">
      <c r="A35" s="16" t="s">
        <v>65</v>
      </c>
      <c r="B35" s="10"/>
      <c r="C35" s="23"/>
      <c r="D35" s="23"/>
      <c r="E35" s="22"/>
      <c r="F35" s="10"/>
      <c r="G35" s="22"/>
    </row>
    <row r="36" spans="1:7" x14ac:dyDescent="0.25">
      <c r="A36" s="11" t="s">
        <v>66</v>
      </c>
      <c r="B36" s="10" t="s">
        <v>9</v>
      </c>
      <c r="C36" s="10" t="s">
        <v>69</v>
      </c>
      <c r="D36" s="10" t="s">
        <v>31</v>
      </c>
      <c r="E36" s="10" t="s">
        <v>31</v>
      </c>
      <c r="F36" s="10" t="s">
        <v>67</v>
      </c>
      <c r="G36" s="22">
        <f t="shared" ref="G36:G37" si="8">F36*C36</f>
        <v>1050</v>
      </c>
    </row>
    <row r="37" spans="1:7" x14ac:dyDescent="0.25">
      <c r="A37" s="11" t="s">
        <v>74</v>
      </c>
      <c r="B37" s="11" t="s">
        <v>6</v>
      </c>
      <c r="C37" s="11">
        <v>1</v>
      </c>
      <c r="D37" s="11" t="s">
        <v>75</v>
      </c>
      <c r="E37" s="22">
        <f>D37*C37</f>
        <v>2100</v>
      </c>
      <c r="F37" s="11">
        <v>1000</v>
      </c>
      <c r="G37" s="22">
        <f t="shared" si="8"/>
        <v>1000</v>
      </c>
    </row>
    <row r="38" spans="1:7" x14ac:dyDescent="0.25">
      <c r="B38" s="10"/>
      <c r="C38" s="10"/>
      <c r="D38" s="10"/>
      <c r="E38" s="10"/>
      <c r="F38" s="10"/>
      <c r="G38" s="22"/>
    </row>
    <row r="39" spans="1:7" x14ac:dyDescent="0.25">
      <c r="A39" s="16" t="s">
        <v>24</v>
      </c>
      <c r="B39" s="10"/>
      <c r="C39" s="10"/>
      <c r="D39" s="10"/>
      <c r="E39" s="10"/>
      <c r="F39" s="10"/>
      <c r="G39" s="22"/>
    </row>
    <row r="40" spans="1:7" x14ac:dyDescent="0.25">
      <c r="A40" s="11" t="s">
        <v>25</v>
      </c>
      <c r="B40" s="10" t="s">
        <v>12</v>
      </c>
      <c r="C40" s="10" t="s">
        <v>15</v>
      </c>
      <c r="D40" s="10" t="s">
        <v>31</v>
      </c>
      <c r="E40" s="10" t="s">
        <v>31</v>
      </c>
      <c r="F40" s="10" t="s">
        <v>33</v>
      </c>
      <c r="G40" s="22">
        <f t="shared" ref="G40:G42" si="9">F40*C40</f>
        <v>1200</v>
      </c>
    </row>
    <row r="41" spans="1:7" x14ac:dyDescent="0.25">
      <c r="A41" s="11" t="s">
        <v>26</v>
      </c>
      <c r="B41" s="10" t="s">
        <v>12</v>
      </c>
      <c r="C41" s="10" t="s">
        <v>15</v>
      </c>
      <c r="D41" s="10" t="s">
        <v>31</v>
      </c>
      <c r="E41" s="10" t="s">
        <v>31</v>
      </c>
      <c r="F41" s="10" t="s">
        <v>30</v>
      </c>
      <c r="G41" s="22">
        <f t="shared" si="9"/>
        <v>2000</v>
      </c>
    </row>
    <row r="42" spans="1:7" x14ac:dyDescent="0.25">
      <c r="A42" s="11" t="s">
        <v>27</v>
      </c>
      <c r="B42" s="10" t="s">
        <v>6</v>
      </c>
      <c r="C42" s="10" t="s">
        <v>15</v>
      </c>
      <c r="D42" s="10" t="s">
        <v>31</v>
      </c>
      <c r="E42" s="10" t="s">
        <v>31</v>
      </c>
      <c r="F42" s="10" t="s">
        <v>49</v>
      </c>
      <c r="G42" s="22">
        <f t="shared" si="9"/>
        <v>1800</v>
      </c>
    </row>
    <row r="43" spans="1:7" x14ac:dyDescent="0.25">
      <c r="A43" s="18" t="s">
        <v>28</v>
      </c>
      <c r="B43" s="15"/>
      <c r="C43" s="15"/>
      <c r="D43" s="15"/>
      <c r="E43" s="19">
        <f>SUM(E6:E42)</f>
        <v>26399.7</v>
      </c>
      <c r="F43" s="18"/>
      <c r="G43" s="19">
        <f>SUM(G6:G42)</f>
        <v>25700</v>
      </c>
    </row>
    <row r="44" spans="1:7" x14ac:dyDescent="0.25">
      <c r="A44" s="18" t="s">
        <v>29</v>
      </c>
      <c r="B44" s="15"/>
      <c r="C44" s="15"/>
      <c r="D44" s="15"/>
      <c r="E44" s="20">
        <f>E43*1.21</f>
        <v>31943.636999999999</v>
      </c>
      <c r="F44" s="18"/>
      <c r="G44" s="21">
        <f>G43*1.21</f>
        <v>31097</v>
      </c>
    </row>
    <row r="45" spans="1:7" x14ac:dyDescent="0.25">
      <c r="A45" s="15"/>
      <c r="B45" s="15"/>
      <c r="C45" s="15"/>
      <c r="D45" s="15"/>
      <c r="E45" s="15"/>
      <c r="F45" s="15"/>
      <c r="G45" s="15"/>
    </row>
    <row r="46" spans="1:7" x14ac:dyDescent="0.25">
      <c r="A46" s="15"/>
      <c r="B46" s="15"/>
      <c r="C46" s="15"/>
      <c r="D46" s="15"/>
      <c r="E46" s="15"/>
      <c r="F46" s="15"/>
      <c r="G46" s="15"/>
    </row>
    <row r="47" spans="1:7" x14ac:dyDescent="0.25">
      <c r="A47" s="15"/>
      <c r="B47" s="15"/>
      <c r="C47" s="15"/>
      <c r="D47" s="15"/>
      <c r="E47" s="15"/>
      <c r="F47" s="15"/>
      <c r="G47" s="15"/>
    </row>
    <row r="48" spans="1:7" x14ac:dyDescent="0.25">
      <c r="A48" s="15"/>
      <c r="B48" s="15"/>
      <c r="C48" s="15"/>
      <c r="D48" s="15"/>
      <c r="E48" s="15"/>
      <c r="F48" s="15"/>
      <c r="G48" s="15"/>
    </row>
    <row r="52" spans="8:8" x14ac:dyDescent="0.25">
      <c r="H52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